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ckup andre\area trabalho\Pregão Manutenção de Calçadas\"/>
    </mc:Choice>
  </mc:AlternateContent>
  <bookViews>
    <workbookView xWindow="0" yWindow="0" windowWidth="24000" windowHeight="9735" activeTab="1"/>
  </bookViews>
  <sheets>
    <sheet name="Custos Diretos" sheetId="1" r:id="rId1"/>
    <sheet name="Custos Indiret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5" i="2" l="1"/>
  <c r="D21" i="2"/>
  <c r="F72" i="1" l="1"/>
  <c r="F64" i="1"/>
  <c r="F63" i="1"/>
  <c r="F62" i="1"/>
  <c r="F61" i="1"/>
  <c r="F60" i="1"/>
  <c r="F52" i="1"/>
  <c r="F51" i="1"/>
  <c r="F50" i="1"/>
  <c r="F49" i="1"/>
  <c r="F41" i="1"/>
  <c r="F40" i="1"/>
  <c r="F39" i="1"/>
  <c r="F38" i="1"/>
  <c r="F30" i="1"/>
  <c r="F29" i="1"/>
  <c r="F28" i="1"/>
  <c r="F20" i="1"/>
  <c r="F19" i="1"/>
  <c r="F18" i="1"/>
  <c r="F10" i="1"/>
  <c r="F9" i="1"/>
  <c r="F8" i="1"/>
  <c r="F7" i="1"/>
  <c r="G28" i="1" l="1"/>
  <c r="G60" i="1"/>
  <c r="G38" i="1"/>
  <c r="G49" i="1"/>
  <c r="G7" i="1"/>
  <c r="G18" i="1"/>
  <c r="G72" i="1"/>
</calcChain>
</file>

<file path=xl/comments1.xml><?xml version="1.0" encoding="utf-8"?>
<comments xmlns="http://schemas.openxmlformats.org/spreadsheetml/2006/main">
  <authors>
    <author>compras03</author>
  </authors>
  <commentList>
    <comment ref="D5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7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0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3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6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  <comment ref="D17" authorId="0" shapeId="0">
      <text>
        <r>
          <rPr>
            <sz val="9"/>
            <color indexed="81"/>
            <rFont val="Segoe UI"/>
            <family val="2"/>
          </rPr>
          <t xml:space="preserve">Ao preencher a célula, quando o valor percentual não possuir parte inteira, colocar o zero à esquerda da vírgula. </t>
        </r>
      </text>
    </comment>
  </commentList>
</comments>
</file>

<file path=xl/sharedStrings.xml><?xml version="1.0" encoding="utf-8"?>
<sst xmlns="http://schemas.openxmlformats.org/spreadsheetml/2006/main" count="171" uniqueCount="101">
  <si>
    <t>RAMPA PARA ACESSO DE DEFICIENTE, EM CONCRETO SIMPLES FCK = 25 MPA, DESEMPENADA, COM PINTURA INDICATIVA, 02 DEMÃOS</t>
  </si>
  <si>
    <t>Un.</t>
  </si>
  <si>
    <t>7.1</t>
  </si>
  <si>
    <t>RAMPA PARA PNE</t>
  </si>
  <si>
    <t>PREÇO SUBITEM</t>
  </si>
  <si>
    <t>QTDE</t>
  </si>
  <si>
    <t>UNID</t>
  </si>
  <si>
    <t>SERVIÇO</t>
  </si>
  <si>
    <t>6.5</t>
  </si>
  <si>
    <t>6.4</t>
  </si>
  <si>
    <t>PLANTIO DE GRAMA ESMERALDA EM PLACAS, INCLUSIVE TERRA VEGETAL E CONSERVAÇÃO POR 30 DIAS</t>
  </si>
  <si>
    <t>m²</t>
  </si>
  <si>
    <t>6.3</t>
  </si>
  <si>
    <t>6.2</t>
  </si>
  <si>
    <t>PLANTIO E PREPARO DE COVAS DE FORRAÇÃO, EXCETO FORNECIMENTO DAS MUDAS</t>
  </si>
  <si>
    <t>6.1</t>
  </si>
  <si>
    <t>PAISAGISMO</t>
  </si>
  <si>
    <t>PLANILHA DE COMPOSIÇÃO DE CUSTOS E FORMAÇÃO DE PREÇOS     -      REFORMA DO PASSEIO: ITEM 6</t>
  </si>
  <si>
    <t>LIMPEZA DE MATERIAL CERÂMICO</t>
  </si>
  <si>
    <t>5.4</t>
  </si>
  <si>
    <t>REVESTIMENTO COM LADRILHO HIDRÁULICO APLICADO EM PISO (20X20CM) COM JUNTA SECA, COM DUAS (2) CORES, ASSENTAMENTO COM ARGAMASSA INDUSTRIALIZADA</t>
  </si>
  <si>
    <t>5.3</t>
  </si>
  <si>
    <t>ARGAMASSA, TRAÇO 1:3 (CIMENTO E AREIA), PREPARO MECÂNICO</t>
  </si>
  <si>
    <t>m³</t>
  </si>
  <si>
    <t>5.2</t>
  </si>
  <si>
    <t>PISO EM CONCRETO, USINADO CONVENCIONAL, FCK 15MPA, COM TELA SOLDADA NERVURADA TIPO Q-138, ACABAMENTO POLÍDO EM NÍVEL ZERO, ESP. 10CM, INCLUSIVE FORNECIMENTO, LANÇAMENTO, ADENSAMENTO, EXCLUSIVE JUNTA DE DILATAÇÃO</t>
  </si>
  <si>
    <t>5.1</t>
  </si>
  <si>
    <t>CONSTRUÇÃO NOVO PAVIMENTO</t>
  </si>
  <si>
    <t>PLANILHA DE COMPOSIÇÃO DE CUSTOS E FORMAÇÃO DE PREÇOS     -      REFORMA DO PASSEIO: ITEM 5</t>
  </si>
  <si>
    <t>LASTRO DE SEIXO, INCLUSIVE LANÇAMENTO E ESPALHAMENTO MANUAL</t>
  </si>
  <si>
    <t>4.4</t>
  </si>
  <si>
    <t>m</t>
  </si>
  <si>
    <t>4.3</t>
  </si>
  <si>
    <t xml:space="preserve">ATERRO COMPACTADO MANUAL, COM SOQUETE </t>
  </si>
  <si>
    <t>4.2</t>
  </si>
  <si>
    <t>REGULARIZAÇÃO E COMPACTAÇÃO DE TERRENO MANUAL, COM SOQUETE</t>
  </si>
  <si>
    <t>4.1</t>
  </si>
  <si>
    <t>PREPARO DO SOLO</t>
  </si>
  <si>
    <t>PLANILHA DE COMPOSIÇÃO DE CUSTOS E FORMAÇÃO DE PREÇOS     -      REFORMA DO PASSEIO: ITEM 4</t>
  </si>
  <si>
    <t>TRANSPORTE DE MATERIAL DEMOLIDO EM CAÇAMBA</t>
  </si>
  <si>
    <t>3.3</t>
  </si>
  <si>
    <t>CARGA DE MATERIAL DE QUALQUER NATUREZA SOBRE CAMINHÃO – MANUAL</t>
  </si>
  <si>
    <t>3.2</t>
  </si>
  <si>
    <t>DEMOLIÇÃO DE CONCRETO SIMPLES - COM EQUIPAMENTO PNEUMÁTICO, INCLUSIVE AFASTAMENTO</t>
  </si>
  <si>
    <t>3.1</t>
  </si>
  <si>
    <t>DEMOLIÇÃO</t>
  </si>
  <si>
    <t>PLANILHA DE COMPOSIÇÃO DE CUSTOS E FORMAÇÃO DE PREÇOS     -      REFORMA DO PASSEIO: ITEM 3</t>
  </si>
  <si>
    <t>2.3</t>
  </si>
  <si>
    <t xml:space="preserve">TRANSPORTE E DESCARGA DE MATERIAL DE 1ª CATEGORIA, COM CAMINHÃO. DISTÂNCIA MÉDIA DE TRANSPORTE DE 2.501 A 3.000 </t>
  </si>
  <si>
    <t>2.2</t>
  </si>
  <si>
    <t>CORTE DE ÁRVORE NATIVA COM MOTO-SERRA Ø &gt;= 0,30M - ATÉ 1.000 UNIDADES</t>
  </si>
  <si>
    <t>2.1</t>
  </si>
  <si>
    <t>REMOÇÃO DAS ÁRVORES</t>
  </si>
  <si>
    <t>PLANILHA DE COMPOSIÇÃO DE CUSTOS E FORMAÇÃO DE PREÇOS     -      REFORMA DO PASSEIO: ITEM 2</t>
  </si>
  <si>
    <t>PLACA SINALIZAÇÃO</t>
  </si>
  <si>
    <t>1.4</t>
  </si>
  <si>
    <t>FORNECIMENTO E COLOCAÇÃO DE PLACA DE OBRA DE 3,0 X 1,5M</t>
  </si>
  <si>
    <t>1.3</t>
  </si>
  <si>
    <t>TAPUME DE CHAPA DE MADEIRA 6 MM 2,20 X 1,22 M, H = 2,20 M, ABERTURA E PORTÃO</t>
  </si>
  <si>
    <t>1.2</t>
  </si>
  <si>
    <t>TAPUME COM TELA DE POLIETILENO</t>
  </si>
  <si>
    <t>1.1</t>
  </si>
  <si>
    <t>PRELIMINARES</t>
  </si>
  <si>
    <t>SUB-ITEM</t>
  </si>
  <si>
    <t>PLANILHA DE COMPOSIÇÃO DE CUSTOS E FORMAÇÃO DE PREÇOS     -      REFORMA DO PASSEIO: ITEM 1</t>
  </si>
  <si>
    <t>PREÇO DO SERVIÇO</t>
  </si>
  <si>
    <t>PREÇO UNITÁRIO</t>
  </si>
  <si>
    <t>MEIO-FIO DE CONCRETO FUNDIDO "IN LOCO" 15 X 45 CM</t>
  </si>
  <si>
    <t>FORNECIMENTO DE ÁRVORE - CÁSSIA MIMOSA</t>
  </si>
  <si>
    <t>GRADIL DE FERRO REDONDO, PARA PROTEÇÃO DOS CANTEIROS , QUADRADO, L = 1,0M; H = 30CM</t>
  </si>
  <si>
    <t xml:space="preserve">GRADE FIXA PARA PROTEÇÃO DE JANELAS, EM BARRA DE FERRO QUADRADO DE 1/2" E QUADRO DE FERRO CHATO DE 1/2"X 1/8", COLOCADA.(162,50X80 CM ) </t>
  </si>
  <si>
    <t>PLANILHA DE COMPOSIÇÃO DE CUSTOS E FORMAÇÃO DE PREÇOS     -      REFORMA DO PASSEIO: ITEM 7</t>
  </si>
  <si>
    <t>DETALHAMENTO DO BDI - COM DESONERAÇÃO</t>
  </si>
  <si>
    <t xml:space="preserve">ITENS </t>
  </si>
  <si>
    <t xml:space="preserve">BONIFICAÇÃO E DESPEAS INDIRETAS </t>
  </si>
  <si>
    <t xml:space="preserve">SIGLA </t>
  </si>
  <si>
    <t xml:space="preserve">PERCENTUAIS ADOTADOS </t>
  </si>
  <si>
    <t xml:space="preserve">AC </t>
  </si>
  <si>
    <t xml:space="preserve">Despesas Financeiras </t>
  </si>
  <si>
    <t xml:space="preserve">DF </t>
  </si>
  <si>
    <t xml:space="preserve">Eventuais (Seguros Riscos e garantias) </t>
  </si>
  <si>
    <t>E = SG + R</t>
  </si>
  <si>
    <t>Seguros + Garantias</t>
  </si>
  <si>
    <t>SG</t>
  </si>
  <si>
    <t xml:space="preserve">Riscos </t>
  </si>
  <si>
    <t>R</t>
  </si>
  <si>
    <t xml:space="preserve">Lucro sobre o custo </t>
  </si>
  <si>
    <t xml:space="preserve">L </t>
  </si>
  <si>
    <t xml:space="preserve">Tributos / impostos Federais e Municipais </t>
  </si>
  <si>
    <t xml:space="preserve">T = P + C + I + CPRB </t>
  </si>
  <si>
    <t xml:space="preserve">PIS (federal) </t>
  </si>
  <si>
    <t xml:space="preserve">P </t>
  </si>
  <si>
    <t xml:space="preserve">Cofins (federal) </t>
  </si>
  <si>
    <t xml:space="preserve">C </t>
  </si>
  <si>
    <t xml:space="preserve">ISS - Local (municipal) </t>
  </si>
  <si>
    <t xml:space="preserve">I </t>
  </si>
  <si>
    <t xml:space="preserve">CPRB </t>
  </si>
  <si>
    <t xml:space="preserve">  </t>
  </si>
  <si>
    <t>BDI</t>
  </si>
  <si>
    <t xml:space="preserve">BDI = {{[(1 + (AC + E)] X (1 + DF )X (1 + L)} / (1 - T)) - 1] X 100  </t>
  </si>
  <si>
    <t xml:space="preserve">Administração Central sobre Custo Despesas Financeiras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</si>
</sst>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0" fillId="0" borderId="0" xfId="0" applyBorder="1"/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3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justify" vertical="center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164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3" fillId="3" borderId="17" xfId="0" applyFont="1" applyFill="1" applyBorder="1" applyProtection="1">
      <protection locked="0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left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1" fillId="2" borderId="34" xfId="0" quotePrefix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0" fontId="5" fillId="3" borderId="12" xfId="1" applyNumberFormat="1" applyFont="1" applyFill="1" applyBorder="1" applyAlignment="1" applyProtection="1">
      <alignment horizontal="center" vertical="center"/>
      <protection locked="0"/>
    </xf>
    <xf numFmtId="10" fontId="5" fillId="0" borderId="12" xfId="1" applyNumberFormat="1" applyFont="1" applyFill="1" applyBorder="1" applyAlignment="1">
      <alignment horizontal="center" vertical="center"/>
    </xf>
    <xf numFmtId="10" fontId="5" fillId="3" borderId="38" xfId="1" applyNumberFormat="1" applyFont="1" applyFill="1" applyBorder="1" applyAlignment="1" applyProtection="1">
      <alignment horizontal="center" vertical="center"/>
      <protection locked="0"/>
    </xf>
    <xf numFmtId="10" fontId="5" fillId="3" borderId="17" xfId="1" applyNumberFormat="1" applyFont="1" applyFill="1" applyBorder="1" applyAlignment="1" applyProtection="1">
      <alignment horizontal="center" vertical="center"/>
      <protection locked="0"/>
    </xf>
    <xf numFmtId="10" fontId="5" fillId="3" borderId="16" xfId="1" applyNumberFormat="1" applyFont="1" applyFill="1" applyBorder="1" applyAlignment="1" applyProtection="1">
      <alignment horizontal="center" vertical="center"/>
      <protection locked="0"/>
    </xf>
    <xf numFmtId="10" fontId="5" fillId="0" borderId="16" xfId="1" applyNumberFormat="1" applyFont="1" applyFill="1" applyBorder="1" applyAlignment="1" applyProtection="1">
      <alignment horizontal="center" vertical="center"/>
    </xf>
    <xf numFmtId="10" fontId="5" fillId="0" borderId="17" xfId="1" applyNumberFormat="1" applyFont="1" applyFill="1" applyBorder="1" applyAlignment="1">
      <alignment horizontal="center" vertical="center"/>
    </xf>
    <xf numFmtId="10" fontId="5" fillId="3" borderId="8" xfId="1" applyNumberFormat="1" applyFont="1" applyFill="1" applyBorder="1" applyAlignment="1" applyProtection="1">
      <alignment horizontal="center" vertical="center"/>
      <protection locked="0"/>
    </xf>
    <xf numFmtId="10" fontId="9" fillId="2" borderId="8" xfId="1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6" xfId="0" quotePrefix="1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2" fillId="0" borderId="35" xfId="0" quotePrefix="1" applyFont="1" applyFill="1" applyBorder="1" applyAlignment="1" applyProtection="1">
      <alignment horizontal="center" vertical="center" wrapText="1"/>
    </xf>
    <xf numFmtId="0" fontId="1" fillId="2" borderId="9" xfId="0" quotePrefix="1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zoomScaleNormal="100" workbookViewId="0">
      <selection activeCell="J20" sqref="J20"/>
    </sheetView>
  </sheetViews>
  <sheetFormatPr defaultRowHeight="15" x14ac:dyDescent="0.25"/>
  <cols>
    <col min="1" max="1" width="8.85546875" bestFit="1" customWidth="1"/>
    <col min="2" max="2" width="48.42578125" style="2" customWidth="1"/>
    <col min="3" max="3" width="7.85546875" customWidth="1"/>
    <col min="4" max="4" width="10" customWidth="1"/>
    <col min="5" max="6" width="11.28515625" customWidth="1"/>
    <col min="7" max="7" width="33.7109375" bestFit="1" customWidth="1"/>
  </cols>
  <sheetData>
    <row r="1" spans="1:9" ht="15.75" thickBot="1" x14ac:dyDescent="0.3">
      <c r="A1" s="121" t="s">
        <v>64</v>
      </c>
      <c r="B1" s="122"/>
      <c r="C1" s="122"/>
      <c r="D1" s="122"/>
      <c r="E1" s="122"/>
      <c r="F1" s="122"/>
      <c r="G1" s="123"/>
    </row>
    <row r="2" spans="1:9" ht="7.5" customHeight="1" thickBot="1" x14ac:dyDescent="0.3">
      <c r="A2" s="124"/>
      <c r="B2" s="125"/>
      <c r="C2" s="125"/>
      <c r="D2" s="125"/>
      <c r="E2" s="125"/>
      <c r="F2" s="125"/>
      <c r="G2" s="126"/>
    </row>
    <row r="3" spans="1:9" ht="15.75" thickBot="1" x14ac:dyDescent="0.3">
      <c r="A3" s="121" t="s">
        <v>62</v>
      </c>
      <c r="B3" s="122"/>
      <c r="C3" s="122"/>
      <c r="D3" s="122"/>
      <c r="E3" s="122"/>
      <c r="F3" s="122"/>
      <c r="G3" s="123"/>
    </row>
    <row r="4" spans="1:9" ht="7.5" customHeight="1" thickBot="1" x14ac:dyDescent="0.3">
      <c r="A4" s="124"/>
      <c r="B4" s="125"/>
      <c r="C4" s="125"/>
      <c r="D4" s="125"/>
      <c r="E4" s="125"/>
      <c r="F4" s="125"/>
      <c r="G4" s="126"/>
    </row>
    <row r="5" spans="1:9" ht="18.75" thickBot="1" x14ac:dyDescent="0.3">
      <c r="A5" s="14" t="s">
        <v>63</v>
      </c>
      <c r="B5" s="15" t="s">
        <v>7</v>
      </c>
      <c r="C5" s="14" t="s">
        <v>6</v>
      </c>
      <c r="D5" s="16" t="s">
        <v>5</v>
      </c>
      <c r="E5" s="15" t="s">
        <v>66</v>
      </c>
      <c r="F5" s="15" t="s">
        <v>4</v>
      </c>
      <c r="G5" s="17" t="s">
        <v>65</v>
      </c>
    </row>
    <row r="6" spans="1:9" ht="15.75" thickBot="1" x14ac:dyDescent="0.3">
      <c r="A6" s="127"/>
      <c r="B6" s="128"/>
      <c r="C6" s="128"/>
      <c r="D6" s="128"/>
      <c r="E6" s="128"/>
      <c r="F6" s="128"/>
      <c r="G6" s="129"/>
    </row>
    <row r="7" spans="1:9" x14ac:dyDescent="0.25">
      <c r="A7" s="56" t="s">
        <v>61</v>
      </c>
      <c r="B7" s="57" t="s">
        <v>60</v>
      </c>
      <c r="C7" s="56" t="s">
        <v>31</v>
      </c>
      <c r="D7" s="58">
        <v>60</v>
      </c>
      <c r="E7" s="18"/>
      <c r="F7" s="59">
        <f>D7*E7</f>
        <v>0</v>
      </c>
      <c r="G7" s="118">
        <f>SUM(F7:F10)*(1+'Custos Indiretos'!D21)</f>
        <v>0</v>
      </c>
    </row>
    <row r="8" spans="1:9" ht="21" customHeight="1" x14ac:dyDescent="0.25">
      <c r="A8" s="19" t="s">
        <v>59</v>
      </c>
      <c r="B8" s="20" t="s">
        <v>58</v>
      </c>
      <c r="C8" s="19" t="s">
        <v>11</v>
      </c>
      <c r="D8" s="21">
        <v>60</v>
      </c>
      <c r="E8" s="23"/>
      <c r="F8" s="22">
        <f>D8*E8</f>
        <v>0</v>
      </c>
      <c r="G8" s="119"/>
      <c r="I8" s="1"/>
    </row>
    <row r="9" spans="1:9" x14ac:dyDescent="0.25">
      <c r="A9" s="60" t="s">
        <v>57</v>
      </c>
      <c r="B9" s="61" t="s">
        <v>56</v>
      </c>
      <c r="C9" s="60" t="s">
        <v>1</v>
      </c>
      <c r="D9" s="62">
        <v>1</v>
      </c>
      <c r="E9" s="23"/>
      <c r="F9" s="63">
        <f>D9*E9</f>
        <v>0</v>
      </c>
      <c r="G9" s="119"/>
    </row>
    <row r="10" spans="1:9" ht="15.75" thickBot="1" x14ac:dyDescent="0.3">
      <c r="A10" s="24" t="s">
        <v>55</v>
      </c>
      <c r="B10" s="25" t="s">
        <v>54</v>
      </c>
      <c r="C10" s="24" t="s">
        <v>11</v>
      </c>
      <c r="D10" s="26">
        <v>2</v>
      </c>
      <c r="E10" s="32"/>
      <c r="F10" s="27">
        <f>D10*E10</f>
        <v>0</v>
      </c>
      <c r="G10" s="120"/>
    </row>
    <row r="11" spans="1:9" ht="15.75" thickBot="1" x14ac:dyDescent="0.3">
      <c r="A11" s="130"/>
      <c r="B11" s="130"/>
      <c r="C11" s="130"/>
      <c r="D11" s="130"/>
      <c r="E11" s="130"/>
      <c r="F11" s="130"/>
      <c r="G11" s="130"/>
    </row>
    <row r="12" spans="1:9" ht="15" customHeight="1" thickBot="1" x14ac:dyDescent="0.3">
      <c r="A12" s="121" t="s">
        <v>53</v>
      </c>
      <c r="B12" s="122"/>
      <c r="C12" s="122"/>
      <c r="D12" s="122"/>
      <c r="E12" s="122"/>
      <c r="F12" s="122"/>
      <c r="G12" s="123"/>
    </row>
    <row r="13" spans="1:9" ht="7.5" customHeight="1" thickBot="1" x14ac:dyDescent="0.3">
      <c r="A13" s="124"/>
      <c r="B13" s="125"/>
      <c r="C13" s="125"/>
      <c r="D13" s="125"/>
      <c r="E13" s="125"/>
      <c r="F13" s="125"/>
      <c r="G13" s="126"/>
    </row>
    <row r="14" spans="1:9" ht="15.75" customHeight="1" thickBot="1" x14ac:dyDescent="0.3">
      <c r="A14" s="121" t="s">
        <v>52</v>
      </c>
      <c r="B14" s="122"/>
      <c r="C14" s="122"/>
      <c r="D14" s="122"/>
      <c r="E14" s="122"/>
      <c r="F14" s="122"/>
      <c r="G14" s="123"/>
    </row>
    <row r="15" spans="1:9" ht="7.5" customHeight="1" thickBot="1" x14ac:dyDescent="0.3">
      <c r="A15" s="124"/>
      <c r="B15" s="125"/>
      <c r="C15" s="125"/>
      <c r="D15" s="125"/>
      <c r="E15" s="125"/>
      <c r="F15" s="125"/>
      <c r="G15" s="126"/>
    </row>
    <row r="16" spans="1:9" ht="18.75" thickBot="1" x14ac:dyDescent="0.3">
      <c r="A16" s="14" t="s">
        <v>63</v>
      </c>
      <c r="B16" s="15" t="s">
        <v>7</v>
      </c>
      <c r="C16" s="14" t="s">
        <v>6</v>
      </c>
      <c r="D16" s="16" t="s">
        <v>5</v>
      </c>
      <c r="E16" s="15" t="s">
        <v>66</v>
      </c>
      <c r="F16" s="15" t="s">
        <v>4</v>
      </c>
      <c r="G16" s="17" t="s">
        <v>65</v>
      </c>
    </row>
    <row r="17" spans="1:7" ht="15" customHeight="1" thickBot="1" x14ac:dyDescent="0.3">
      <c r="A17" s="127"/>
      <c r="B17" s="128"/>
      <c r="C17" s="128"/>
      <c r="D17" s="128"/>
      <c r="E17" s="128"/>
      <c r="F17" s="128"/>
      <c r="G17" s="129"/>
    </row>
    <row r="18" spans="1:7" ht="21" customHeight="1" x14ac:dyDescent="0.25">
      <c r="A18" s="64" t="s">
        <v>51</v>
      </c>
      <c r="B18" s="65" t="s">
        <v>50</v>
      </c>
      <c r="C18" s="64" t="s">
        <v>1</v>
      </c>
      <c r="D18" s="66">
        <v>15</v>
      </c>
      <c r="E18" s="18"/>
      <c r="F18" s="67">
        <f>D18*E18</f>
        <v>0</v>
      </c>
      <c r="G18" s="118">
        <f>SUM(F18:F20)*(1+'Custos Indiretos'!D21)</f>
        <v>0</v>
      </c>
    </row>
    <row r="19" spans="1:7" ht="21" customHeight="1" x14ac:dyDescent="0.25">
      <c r="A19" s="28" t="s">
        <v>49</v>
      </c>
      <c r="B19" s="29" t="s">
        <v>48</v>
      </c>
      <c r="C19" s="28" t="s">
        <v>23</v>
      </c>
      <c r="D19" s="30">
        <v>55</v>
      </c>
      <c r="E19" s="23"/>
      <c r="F19" s="31">
        <f>D19*E19</f>
        <v>0</v>
      </c>
      <c r="G19" s="119"/>
    </row>
    <row r="20" spans="1:7" ht="16.5" customHeight="1" thickBot="1" x14ac:dyDescent="0.3">
      <c r="A20" s="68" t="s">
        <v>47</v>
      </c>
      <c r="B20" s="69" t="s">
        <v>56</v>
      </c>
      <c r="C20" s="68" t="s">
        <v>1</v>
      </c>
      <c r="D20" s="70">
        <v>14</v>
      </c>
      <c r="E20" s="32"/>
      <c r="F20" s="71">
        <f>D20*E20</f>
        <v>0</v>
      </c>
      <c r="G20" s="120"/>
    </row>
    <row r="21" spans="1:7" ht="15.75" thickBot="1" x14ac:dyDescent="0.3">
      <c r="A21" s="130"/>
      <c r="B21" s="130"/>
      <c r="C21" s="130"/>
      <c r="D21" s="130"/>
      <c r="E21" s="130"/>
      <c r="F21" s="130"/>
      <c r="G21" s="130"/>
    </row>
    <row r="22" spans="1:7" ht="15.75" thickBot="1" x14ac:dyDescent="0.3">
      <c r="A22" s="121" t="s">
        <v>46</v>
      </c>
      <c r="B22" s="122"/>
      <c r="C22" s="122"/>
      <c r="D22" s="122"/>
      <c r="E22" s="122"/>
      <c r="F22" s="122"/>
      <c r="G22" s="123"/>
    </row>
    <row r="23" spans="1:7" ht="7.5" customHeight="1" thickBot="1" x14ac:dyDescent="0.3">
      <c r="A23" s="124"/>
      <c r="B23" s="125"/>
      <c r="C23" s="125"/>
      <c r="D23" s="125"/>
      <c r="E23" s="125"/>
      <c r="F23" s="125"/>
      <c r="G23" s="126"/>
    </row>
    <row r="24" spans="1:7" ht="15.75" thickBot="1" x14ac:dyDescent="0.3">
      <c r="A24" s="121" t="s">
        <v>45</v>
      </c>
      <c r="B24" s="122"/>
      <c r="C24" s="122"/>
      <c r="D24" s="122"/>
      <c r="E24" s="122"/>
      <c r="F24" s="122"/>
      <c r="G24" s="123"/>
    </row>
    <row r="25" spans="1:7" ht="7.5" customHeight="1" thickBot="1" x14ac:dyDescent="0.3">
      <c r="A25" s="124"/>
      <c r="B25" s="125"/>
      <c r="C25" s="125"/>
      <c r="D25" s="125"/>
      <c r="E25" s="125"/>
      <c r="F25" s="125"/>
      <c r="G25" s="126"/>
    </row>
    <row r="26" spans="1:7" ht="18.75" thickBot="1" x14ac:dyDescent="0.3">
      <c r="A26" s="14" t="s">
        <v>63</v>
      </c>
      <c r="B26" s="15" t="s">
        <v>7</v>
      </c>
      <c r="C26" s="14" t="s">
        <v>6</v>
      </c>
      <c r="D26" s="16" t="s">
        <v>5</v>
      </c>
      <c r="E26" s="15" t="s">
        <v>66</v>
      </c>
      <c r="F26" s="15" t="s">
        <v>4</v>
      </c>
      <c r="G26" s="17" t="s">
        <v>65</v>
      </c>
    </row>
    <row r="27" spans="1:7" ht="15.75" customHeight="1" thickBot="1" x14ac:dyDescent="0.3">
      <c r="A27" s="127"/>
      <c r="B27" s="128"/>
      <c r="C27" s="128"/>
      <c r="D27" s="128"/>
      <c r="E27" s="128"/>
      <c r="F27" s="128"/>
      <c r="G27" s="129"/>
    </row>
    <row r="28" spans="1:7" ht="21" customHeight="1" x14ac:dyDescent="0.25">
      <c r="A28" s="72" t="s">
        <v>44</v>
      </c>
      <c r="B28" s="73" t="s">
        <v>43</v>
      </c>
      <c r="C28" s="64" t="s">
        <v>23</v>
      </c>
      <c r="D28" s="66">
        <v>89</v>
      </c>
      <c r="E28" s="18"/>
      <c r="F28" s="67">
        <f>D28*E28</f>
        <v>0</v>
      </c>
      <c r="G28" s="118">
        <f>SUM(F28:F30)*(1+'Custos Indiretos'!D21)</f>
        <v>0</v>
      </c>
    </row>
    <row r="29" spans="1:7" ht="18" x14ac:dyDescent="0.25">
      <c r="A29" s="33" t="s">
        <v>42</v>
      </c>
      <c r="B29" s="34" t="s">
        <v>41</v>
      </c>
      <c r="C29" s="28" t="s">
        <v>23</v>
      </c>
      <c r="D29" s="30">
        <v>89</v>
      </c>
      <c r="E29" s="23"/>
      <c r="F29" s="31">
        <f>D29*E29</f>
        <v>0</v>
      </c>
      <c r="G29" s="119"/>
    </row>
    <row r="30" spans="1:7" ht="15.75" thickBot="1" x14ac:dyDescent="0.3">
      <c r="A30" s="74" t="s">
        <v>40</v>
      </c>
      <c r="B30" s="75" t="s">
        <v>39</v>
      </c>
      <c r="C30" s="68" t="s">
        <v>23</v>
      </c>
      <c r="D30" s="70">
        <v>89</v>
      </c>
      <c r="E30" s="32"/>
      <c r="F30" s="71">
        <f>D30*E30</f>
        <v>0</v>
      </c>
      <c r="G30" s="120"/>
    </row>
    <row r="31" spans="1:7" ht="30.75" customHeight="1" thickBot="1" x14ac:dyDescent="0.3">
      <c r="A31" s="130"/>
      <c r="B31" s="130"/>
      <c r="C31" s="130"/>
      <c r="D31" s="130"/>
      <c r="E31" s="130"/>
      <c r="F31" s="130"/>
      <c r="G31" s="130"/>
    </row>
    <row r="32" spans="1:7" ht="15.75" thickBot="1" x14ac:dyDescent="0.3">
      <c r="A32" s="121" t="s">
        <v>38</v>
      </c>
      <c r="B32" s="122"/>
      <c r="C32" s="122"/>
      <c r="D32" s="122"/>
      <c r="E32" s="122"/>
      <c r="F32" s="122"/>
      <c r="G32" s="123"/>
    </row>
    <row r="33" spans="1:7" ht="7.5" customHeight="1" thickBot="1" x14ac:dyDescent="0.3">
      <c r="A33" s="124"/>
      <c r="B33" s="125"/>
      <c r="C33" s="125"/>
      <c r="D33" s="125"/>
      <c r="E33" s="125"/>
      <c r="F33" s="125"/>
      <c r="G33" s="126"/>
    </row>
    <row r="34" spans="1:7" ht="15" customHeight="1" thickBot="1" x14ac:dyDescent="0.3">
      <c r="A34" s="121" t="s">
        <v>37</v>
      </c>
      <c r="B34" s="122"/>
      <c r="C34" s="122"/>
      <c r="D34" s="122"/>
      <c r="E34" s="122"/>
      <c r="F34" s="122"/>
      <c r="G34" s="123"/>
    </row>
    <row r="35" spans="1:7" ht="7.5" customHeight="1" thickBot="1" x14ac:dyDescent="0.3">
      <c r="A35" s="124"/>
      <c r="B35" s="125"/>
      <c r="C35" s="125"/>
      <c r="D35" s="125"/>
      <c r="E35" s="125"/>
      <c r="F35" s="125"/>
      <c r="G35" s="126"/>
    </row>
    <row r="36" spans="1:7" ht="18.75" thickBot="1" x14ac:dyDescent="0.3">
      <c r="A36" s="14" t="s">
        <v>63</v>
      </c>
      <c r="B36" s="15" t="s">
        <v>7</v>
      </c>
      <c r="C36" s="14" t="s">
        <v>6</v>
      </c>
      <c r="D36" s="16" t="s">
        <v>5</v>
      </c>
      <c r="E36" s="15" t="s">
        <v>66</v>
      </c>
      <c r="F36" s="15" t="s">
        <v>4</v>
      </c>
      <c r="G36" s="17" t="s">
        <v>65</v>
      </c>
    </row>
    <row r="37" spans="1:7" ht="15.75" thickBot="1" x14ac:dyDescent="0.3">
      <c r="A37" s="127"/>
      <c r="B37" s="128"/>
      <c r="C37" s="128"/>
      <c r="D37" s="128"/>
      <c r="E37" s="128"/>
      <c r="F37" s="128"/>
      <c r="G37" s="129"/>
    </row>
    <row r="38" spans="1:7" ht="23.25" customHeight="1" x14ac:dyDescent="0.25">
      <c r="A38" s="56" t="s">
        <v>36</v>
      </c>
      <c r="B38" s="76" t="s">
        <v>35</v>
      </c>
      <c r="C38" s="77" t="s">
        <v>11</v>
      </c>
      <c r="D38" s="58">
        <v>699</v>
      </c>
      <c r="E38" s="35"/>
      <c r="F38" s="67">
        <f>D38*E38</f>
        <v>0</v>
      </c>
      <c r="G38" s="118">
        <f>SUM(F38:F41)*(1+'Custos Indiretos'!D21)</f>
        <v>0</v>
      </c>
    </row>
    <row r="39" spans="1:7" x14ac:dyDescent="0.25">
      <c r="A39" s="19" t="s">
        <v>34</v>
      </c>
      <c r="B39" s="36" t="s">
        <v>33</v>
      </c>
      <c r="C39" s="37" t="s">
        <v>23</v>
      </c>
      <c r="D39" s="21">
        <v>39</v>
      </c>
      <c r="E39" s="38"/>
      <c r="F39" s="31">
        <f>D39*E39</f>
        <v>0</v>
      </c>
      <c r="G39" s="119"/>
    </row>
    <row r="40" spans="1:7" x14ac:dyDescent="0.25">
      <c r="A40" s="60" t="s">
        <v>32</v>
      </c>
      <c r="B40" s="78" t="s">
        <v>67</v>
      </c>
      <c r="C40" s="79" t="s">
        <v>31</v>
      </c>
      <c r="D40" s="62">
        <v>25</v>
      </c>
      <c r="E40" s="38"/>
      <c r="F40" s="80">
        <f>D40*E40</f>
        <v>0</v>
      </c>
      <c r="G40" s="119"/>
    </row>
    <row r="41" spans="1:7" ht="21.75" customHeight="1" thickBot="1" x14ac:dyDescent="0.3">
      <c r="A41" s="24" t="s">
        <v>30</v>
      </c>
      <c r="B41" s="39" t="s">
        <v>29</v>
      </c>
      <c r="C41" s="40" t="s">
        <v>23</v>
      </c>
      <c r="D41" s="26">
        <v>37</v>
      </c>
      <c r="E41" s="32"/>
      <c r="F41" s="41">
        <f>D41*E41</f>
        <v>0</v>
      </c>
      <c r="G41" s="120"/>
    </row>
    <row r="42" spans="1:7" ht="15.75" thickBot="1" x14ac:dyDescent="0.3">
      <c r="A42" s="130"/>
      <c r="B42" s="130"/>
      <c r="C42" s="130"/>
      <c r="D42" s="130"/>
      <c r="E42" s="130"/>
      <c r="F42" s="130"/>
      <c r="G42" s="130"/>
    </row>
    <row r="43" spans="1:7" ht="15.75" thickBot="1" x14ac:dyDescent="0.3">
      <c r="A43" s="121" t="s">
        <v>28</v>
      </c>
      <c r="B43" s="122"/>
      <c r="C43" s="122"/>
      <c r="D43" s="122"/>
      <c r="E43" s="122"/>
      <c r="F43" s="122"/>
      <c r="G43" s="123"/>
    </row>
    <row r="44" spans="1:7" ht="7.5" customHeight="1" thickBot="1" x14ac:dyDescent="0.3">
      <c r="A44" s="124"/>
      <c r="B44" s="125"/>
      <c r="C44" s="125"/>
      <c r="D44" s="125"/>
      <c r="E44" s="125"/>
      <c r="F44" s="125"/>
      <c r="G44" s="126"/>
    </row>
    <row r="45" spans="1:7" ht="15.75" thickBot="1" x14ac:dyDescent="0.3">
      <c r="A45" s="121" t="s">
        <v>27</v>
      </c>
      <c r="B45" s="122"/>
      <c r="C45" s="122"/>
      <c r="D45" s="122"/>
      <c r="E45" s="122"/>
      <c r="F45" s="122"/>
      <c r="G45" s="123"/>
    </row>
    <row r="46" spans="1:7" ht="7.5" customHeight="1" thickBot="1" x14ac:dyDescent="0.3">
      <c r="A46" s="124"/>
      <c r="B46" s="125"/>
      <c r="C46" s="125"/>
      <c r="D46" s="125"/>
      <c r="E46" s="125"/>
      <c r="F46" s="125"/>
      <c r="G46" s="126"/>
    </row>
    <row r="47" spans="1:7" ht="18.75" thickBot="1" x14ac:dyDescent="0.3">
      <c r="A47" s="14" t="s">
        <v>63</v>
      </c>
      <c r="B47" s="15" t="s">
        <v>7</v>
      </c>
      <c r="C47" s="14" t="s">
        <v>6</v>
      </c>
      <c r="D47" s="16" t="s">
        <v>5</v>
      </c>
      <c r="E47" s="15" t="s">
        <v>66</v>
      </c>
      <c r="F47" s="15" t="s">
        <v>4</v>
      </c>
      <c r="G47" s="17" t="s">
        <v>65</v>
      </c>
    </row>
    <row r="48" spans="1:7" ht="15.75" customHeight="1" thickBot="1" x14ac:dyDescent="0.3">
      <c r="A48" s="127"/>
      <c r="B48" s="128"/>
      <c r="C48" s="128"/>
      <c r="D48" s="128"/>
      <c r="E48" s="128"/>
      <c r="F48" s="128"/>
      <c r="G48" s="129"/>
    </row>
    <row r="49" spans="1:7" ht="37.5" customHeight="1" x14ac:dyDescent="0.25">
      <c r="A49" s="56" t="s">
        <v>26</v>
      </c>
      <c r="B49" s="65" t="s">
        <v>25</v>
      </c>
      <c r="C49" s="56" t="s">
        <v>11</v>
      </c>
      <c r="D49" s="58">
        <v>687</v>
      </c>
      <c r="E49" s="35"/>
      <c r="F49" s="67">
        <f>D49*E49</f>
        <v>0</v>
      </c>
      <c r="G49" s="118">
        <f>SUM(F49:F52)*(1+'Custos Indiretos'!D21)</f>
        <v>0</v>
      </c>
    </row>
    <row r="50" spans="1:7" x14ac:dyDescent="0.25">
      <c r="A50" s="19" t="s">
        <v>24</v>
      </c>
      <c r="B50" s="29" t="s">
        <v>22</v>
      </c>
      <c r="C50" s="19" t="s">
        <v>23</v>
      </c>
      <c r="D50" s="21">
        <v>22.5</v>
      </c>
      <c r="E50" s="38"/>
      <c r="F50" s="31">
        <f>D50*E50</f>
        <v>0</v>
      </c>
      <c r="G50" s="119"/>
    </row>
    <row r="51" spans="1:7" ht="28.5" customHeight="1" x14ac:dyDescent="0.25">
      <c r="A51" s="60" t="s">
        <v>21</v>
      </c>
      <c r="B51" s="81" t="s">
        <v>20</v>
      </c>
      <c r="C51" s="60" t="s">
        <v>11</v>
      </c>
      <c r="D51" s="62">
        <v>763</v>
      </c>
      <c r="E51" s="38"/>
      <c r="F51" s="80">
        <f>D51*E51</f>
        <v>0</v>
      </c>
      <c r="G51" s="119"/>
    </row>
    <row r="52" spans="1:7" ht="15.75" thickBot="1" x14ac:dyDescent="0.3">
      <c r="A52" s="24" t="s">
        <v>19</v>
      </c>
      <c r="B52" s="42" t="s">
        <v>18</v>
      </c>
      <c r="C52" s="24" t="s">
        <v>11</v>
      </c>
      <c r="D52" s="26">
        <v>690</v>
      </c>
      <c r="E52" s="32"/>
      <c r="F52" s="41">
        <f>D52*E52</f>
        <v>0</v>
      </c>
      <c r="G52" s="120"/>
    </row>
    <row r="53" spans="1:7" ht="134.25" customHeight="1" thickBot="1" x14ac:dyDescent="0.3">
      <c r="A53" s="130"/>
      <c r="B53" s="130"/>
      <c r="C53" s="130"/>
      <c r="D53" s="130"/>
      <c r="E53" s="130"/>
      <c r="F53" s="130"/>
      <c r="G53" s="130"/>
    </row>
    <row r="54" spans="1:7" ht="15.75" thickBot="1" x14ac:dyDescent="0.3">
      <c r="A54" s="121" t="s">
        <v>17</v>
      </c>
      <c r="B54" s="122"/>
      <c r="C54" s="122"/>
      <c r="D54" s="122"/>
      <c r="E54" s="122"/>
      <c r="F54" s="122"/>
      <c r="G54" s="123"/>
    </row>
    <row r="55" spans="1:7" ht="7.5" customHeight="1" thickBot="1" x14ac:dyDescent="0.3">
      <c r="A55" s="124"/>
      <c r="B55" s="125"/>
      <c r="C55" s="125"/>
      <c r="D55" s="125"/>
      <c r="E55" s="125"/>
      <c r="F55" s="125"/>
      <c r="G55" s="126"/>
    </row>
    <row r="56" spans="1:7" ht="15.75" thickBot="1" x14ac:dyDescent="0.3">
      <c r="A56" s="121" t="s">
        <v>16</v>
      </c>
      <c r="B56" s="122"/>
      <c r="C56" s="122"/>
      <c r="D56" s="122"/>
      <c r="E56" s="122"/>
      <c r="F56" s="122"/>
      <c r="G56" s="123"/>
    </row>
    <row r="57" spans="1:7" ht="7.5" customHeight="1" thickBot="1" x14ac:dyDescent="0.3">
      <c r="A57" s="124"/>
      <c r="B57" s="125"/>
      <c r="C57" s="125"/>
      <c r="D57" s="125"/>
      <c r="E57" s="125"/>
      <c r="F57" s="125"/>
      <c r="G57" s="126"/>
    </row>
    <row r="58" spans="1:7" ht="18.75" thickBot="1" x14ac:dyDescent="0.3">
      <c r="A58" s="14" t="s">
        <v>63</v>
      </c>
      <c r="B58" s="15" t="s">
        <v>7</v>
      </c>
      <c r="C58" s="14" t="s">
        <v>6</v>
      </c>
      <c r="D58" s="16" t="s">
        <v>5</v>
      </c>
      <c r="E58" s="15" t="s">
        <v>66</v>
      </c>
      <c r="F58" s="15" t="s">
        <v>4</v>
      </c>
      <c r="G58" s="17" t="s">
        <v>65</v>
      </c>
    </row>
    <row r="59" spans="1:7" ht="15" customHeight="1" thickBot="1" x14ac:dyDescent="0.3">
      <c r="A59" s="127"/>
      <c r="B59" s="128"/>
      <c r="C59" s="128"/>
      <c r="D59" s="128"/>
      <c r="E59" s="128"/>
      <c r="F59" s="128"/>
      <c r="G59" s="129"/>
    </row>
    <row r="60" spans="1:7" ht="22.5" customHeight="1" x14ac:dyDescent="0.25">
      <c r="A60" s="64" t="s">
        <v>15</v>
      </c>
      <c r="B60" s="76" t="s">
        <v>14</v>
      </c>
      <c r="C60" s="64" t="s">
        <v>11</v>
      </c>
      <c r="D60" s="66">
        <v>14</v>
      </c>
      <c r="E60" s="18"/>
      <c r="F60" s="67">
        <f>D60*E60</f>
        <v>0</v>
      </c>
      <c r="G60" s="131">
        <f>SUM(F60:F64)*(1+'Custos Indiretos'!D21)</f>
        <v>0</v>
      </c>
    </row>
    <row r="61" spans="1:7" ht="15.75" customHeight="1" x14ac:dyDescent="0.25">
      <c r="A61" s="28" t="s">
        <v>13</v>
      </c>
      <c r="B61" s="36" t="s">
        <v>68</v>
      </c>
      <c r="C61" s="28" t="s">
        <v>1</v>
      </c>
      <c r="D61" s="30">
        <v>12</v>
      </c>
      <c r="E61" s="23"/>
      <c r="F61" s="31">
        <f>D61*E61</f>
        <v>0</v>
      </c>
      <c r="G61" s="132"/>
    </row>
    <row r="62" spans="1:7" ht="19.5" customHeight="1" x14ac:dyDescent="0.25">
      <c r="A62" s="82" t="s">
        <v>12</v>
      </c>
      <c r="B62" s="78" t="s">
        <v>10</v>
      </c>
      <c r="C62" s="82" t="s">
        <v>11</v>
      </c>
      <c r="D62" s="83">
        <v>4.5</v>
      </c>
      <c r="E62" s="23"/>
      <c r="F62" s="80">
        <f>D62*E62</f>
        <v>0</v>
      </c>
      <c r="G62" s="132"/>
    </row>
    <row r="63" spans="1:7" ht="30.75" customHeight="1" x14ac:dyDescent="0.25">
      <c r="A63" s="28" t="s">
        <v>9</v>
      </c>
      <c r="B63" s="43" t="s">
        <v>70</v>
      </c>
      <c r="C63" s="28" t="s">
        <v>1</v>
      </c>
      <c r="D63" s="30">
        <v>12</v>
      </c>
      <c r="E63" s="23"/>
      <c r="F63" s="31">
        <f>D63*E63</f>
        <v>0</v>
      </c>
      <c r="G63" s="132"/>
    </row>
    <row r="64" spans="1:7" ht="21.75" customHeight="1" thickBot="1" x14ac:dyDescent="0.3">
      <c r="A64" s="68" t="s">
        <v>8</v>
      </c>
      <c r="B64" s="75" t="s">
        <v>69</v>
      </c>
      <c r="C64" s="68" t="s">
        <v>1</v>
      </c>
      <c r="D64" s="70">
        <v>3</v>
      </c>
      <c r="E64" s="44"/>
      <c r="F64" s="71">
        <f>D64*E64</f>
        <v>0</v>
      </c>
      <c r="G64" s="133"/>
    </row>
    <row r="65" spans="1:7" ht="15.75" customHeight="1" thickBot="1" x14ac:dyDescent="0.3">
      <c r="A65" s="130"/>
      <c r="B65" s="130"/>
      <c r="C65" s="130"/>
      <c r="D65" s="130"/>
      <c r="E65" s="130"/>
      <c r="F65" s="130"/>
      <c r="G65" s="130"/>
    </row>
    <row r="66" spans="1:7" ht="15.75" thickBot="1" x14ac:dyDescent="0.3">
      <c r="A66" s="121" t="s">
        <v>71</v>
      </c>
      <c r="B66" s="122"/>
      <c r="C66" s="122"/>
      <c r="D66" s="122"/>
      <c r="E66" s="122"/>
      <c r="F66" s="122"/>
      <c r="G66" s="123"/>
    </row>
    <row r="67" spans="1:7" ht="7.5" customHeight="1" thickBot="1" x14ac:dyDescent="0.3">
      <c r="A67" s="124"/>
      <c r="B67" s="125"/>
      <c r="C67" s="125"/>
      <c r="D67" s="125"/>
      <c r="E67" s="125"/>
      <c r="F67" s="125"/>
      <c r="G67" s="126"/>
    </row>
    <row r="68" spans="1:7" ht="15.75" thickBot="1" x14ac:dyDescent="0.3">
      <c r="A68" s="121" t="s">
        <v>3</v>
      </c>
      <c r="B68" s="122"/>
      <c r="C68" s="122"/>
      <c r="D68" s="122"/>
      <c r="E68" s="122"/>
      <c r="F68" s="122"/>
      <c r="G68" s="123"/>
    </row>
    <row r="69" spans="1:7" ht="7.5" customHeight="1" thickBot="1" x14ac:dyDescent="0.3">
      <c r="A69" s="124"/>
      <c r="B69" s="125"/>
      <c r="C69" s="125"/>
      <c r="D69" s="125"/>
      <c r="E69" s="125"/>
      <c r="F69" s="125"/>
      <c r="G69" s="126"/>
    </row>
    <row r="70" spans="1:7" ht="18.75" thickBot="1" x14ac:dyDescent="0.3">
      <c r="A70" s="14" t="s">
        <v>63</v>
      </c>
      <c r="B70" s="15" t="s">
        <v>7</v>
      </c>
      <c r="C70" s="14" t="s">
        <v>6</v>
      </c>
      <c r="D70" s="16" t="s">
        <v>5</v>
      </c>
      <c r="E70" s="15" t="s">
        <v>66</v>
      </c>
      <c r="F70" s="15" t="s">
        <v>4</v>
      </c>
      <c r="G70" s="17" t="s">
        <v>65</v>
      </c>
    </row>
    <row r="71" spans="1:7" ht="15.75" thickBot="1" x14ac:dyDescent="0.3">
      <c r="A71" s="127"/>
      <c r="B71" s="128"/>
      <c r="C71" s="128"/>
      <c r="D71" s="128"/>
      <c r="E71" s="128"/>
      <c r="F71" s="128"/>
      <c r="G71" s="129"/>
    </row>
    <row r="72" spans="1:7" ht="22.5" customHeight="1" thickBot="1" x14ac:dyDescent="0.3">
      <c r="A72" s="84" t="s">
        <v>2</v>
      </c>
      <c r="B72" s="85" t="s">
        <v>0</v>
      </c>
      <c r="C72" s="84" t="s">
        <v>1</v>
      </c>
      <c r="D72" s="86">
        <v>4</v>
      </c>
      <c r="E72" s="45"/>
      <c r="F72" s="87">
        <f>D72*E72</f>
        <v>0</v>
      </c>
      <c r="G72" s="46">
        <f>SUM(F72:F72)*(1+'Custos Indiretos'!D21)</f>
        <v>0</v>
      </c>
    </row>
    <row r="80" spans="1:7" ht="15.75" customHeight="1" x14ac:dyDescent="0.25"/>
    <row r="81" ht="15" customHeight="1" x14ac:dyDescent="0.25"/>
    <row r="82" ht="15.75" customHeight="1" x14ac:dyDescent="0.25"/>
    <row r="83" ht="15.75" customHeight="1" x14ac:dyDescent="0.25"/>
    <row r="84" ht="15" customHeight="1" x14ac:dyDescent="0.25"/>
    <row r="88" ht="15" customHeight="1" x14ac:dyDescent="0.25"/>
    <row r="97" ht="27" customHeight="1" x14ac:dyDescent="0.25"/>
    <row r="100" ht="15" customHeight="1" x14ac:dyDescent="0.25"/>
    <row r="102" ht="15.75" customHeight="1" x14ac:dyDescent="0.25"/>
    <row r="103" ht="15" customHeight="1" x14ac:dyDescent="0.25"/>
    <row r="118" ht="15" customHeight="1" x14ac:dyDescent="0.25"/>
    <row r="120" ht="15.75" customHeight="1" x14ac:dyDescent="0.25"/>
    <row r="121" ht="15" customHeight="1" x14ac:dyDescent="0.25"/>
    <row r="135" ht="15.75" customHeight="1" x14ac:dyDescent="0.25"/>
  </sheetData>
  <sheetProtection algorithmName="SHA-512" hashValue="t0DHMvmK2d7zGh77WkbfLUseahFFPCEcmSZaX9bieRiLcV2jh4TnDkxiSr84VyyIyE/ff29MXW1IQUsLfekilA==" saltValue="b3T+57hjYUw2nFCAgKMy9Q==" spinCount="100000" sheet="1" objects="1" scenarios="1"/>
  <mergeCells count="47">
    <mergeCell ref="A69:G69"/>
    <mergeCell ref="A55:G55"/>
    <mergeCell ref="A56:G56"/>
    <mergeCell ref="A57:G57"/>
    <mergeCell ref="A59:G59"/>
    <mergeCell ref="G60:G64"/>
    <mergeCell ref="A45:G45"/>
    <mergeCell ref="A46:G46"/>
    <mergeCell ref="A48:G48"/>
    <mergeCell ref="G49:G52"/>
    <mergeCell ref="A54:G54"/>
    <mergeCell ref="A15:G15"/>
    <mergeCell ref="A17:G17"/>
    <mergeCell ref="G18:G20"/>
    <mergeCell ref="A37:G37"/>
    <mergeCell ref="A22:G22"/>
    <mergeCell ref="A23:G23"/>
    <mergeCell ref="A24:G24"/>
    <mergeCell ref="A25:G25"/>
    <mergeCell ref="A27:G27"/>
    <mergeCell ref="G28:G30"/>
    <mergeCell ref="A21:G21"/>
    <mergeCell ref="A32:G32"/>
    <mergeCell ref="A33:G33"/>
    <mergeCell ref="A34:G34"/>
    <mergeCell ref="A35:G35"/>
    <mergeCell ref="A4:G4"/>
    <mergeCell ref="A2:G2"/>
    <mergeCell ref="A1:G1"/>
    <mergeCell ref="A3:G3"/>
    <mergeCell ref="A6:G6"/>
    <mergeCell ref="G7:G10"/>
    <mergeCell ref="A43:G43"/>
    <mergeCell ref="A44:G44"/>
    <mergeCell ref="A71:G71"/>
    <mergeCell ref="A31:G31"/>
    <mergeCell ref="A42:G42"/>
    <mergeCell ref="A53:G53"/>
    <mergeCell ref="A65:G65"/>
    <mergeCell ref="A11:G11"/>
    <mergeCell ref="A66:G66"/>
    <mergeCell ref="A67:G67"/>
    <mergeCell ref="A68:G68"/>
    <mergeCell ref="G38:G41"/>
    <mergeCell ref="A12:G12"/>
    <mergeCell ref="A13:G13"/>
    <mergeCell ref="A14:G1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8" sqref="H8"/>
    </sheetView>
  </sheetViews>
  <sheetFormatPr defaultRowHeight="15" x14ac:dyDescent="0.25"/>
  <cols>
    <col min="1" max="1" width="6.42578125" customWidth="1"/>
    <col min="2" max="2" width="23.140625" customWidth="1"/>
    <col min="3" max="3" width="45.7109375" customWidth="1"/>
    <col min="4" max="4" width="16.140625" customWidth="1"/>
  </cols>
  <sheetData>
    <row r="1" spans="1:9" ht="15.75" thickBot="1" x14ac:dyDescent="0.3">
      <c r="A1" s="97" t="s">
        <v>72</v>
      </c>
      <c r="B1" s="98"/>
      <c r="C1" s="98"/>
      <c r="D1" s="99"/>
    </row>
    <row r="2" spans="1:9" ht="15.75" thickBot="1" x14ac:dyDescent="0.3">
      <c r="A2" s="100"/>
      <c r="B2" s="101"/>
      <c r="C2" s="101"/>
      <c r="D2" s="102"/>
    </row>
    <row r="3" spans="1:9" ht="37.5" customHeight="1" thickBot="1" x14ac:dyDescent="0.3">
      <c r="A3" s="3" t="s">
        <v>73</v>
      </c>
      <c r="B3" s="4" t="s">
        <v>74</v>
      </c>
      <c r="C3" s="4" t="s">
        <v>75</v>
      </c>
      <c r="D3" s="4" t="s">
        <v>76</v>
      </c>
    </row>
    <row r="4" spans="1:9" ht="15.75" thickBot="1" x14ac:dyDescent="0.3">
      <c r="A4" s="100"/>
      <c r="B4" s="101"/>
      <c r="C4" s="101"/>
      <c r="D4" s="103"/>
    </row>
    <row r="5" spans="1:9" ht="24.75" customHeight="1" thickBot="1" x14ac:dyDescent="0.3">
      <c r="A5" s="52">
        <v>1</v>
      </c>
      <c r="B5" s="53" t="s">
        <v>100</v>
      </c>
      <c r="C5" s="54" t="s">
        <v>77</v>
      </c>
      <c r="D5" s="88"/>
    </row>
    <row r="6" spans="1:9" ht="15.75" thickBot="1" x14ac:dyDescent="0.3">
      <c r="A6" s="104"/>
      <c r="B6" s="105"/>
      <c r="C6" s="105"/>
      <c r="D6" s="106"/>
    </row>
    <row r="7" spans="1:9" ht="15.75" thickBot="1" x14ac:dyDescent="0.3">
      <c r="A7" s="52">
        <v>2</v>
      </c>
      <c r="B7" s="53" t="s">
        <v>78</v>
      </c>
      <c r="C7" s="54" t="s">
        <v>79</v>
      </c>
      <c r="D7" s="88"/>
    </row>
    <row r="8" spans="1:9" ht="15.75" thickBot="1" x14ac:dyDescent="0.3">
      <c r="A8" s="107"/>
      <c r="B8" s="108"/>
      <c r="C8" s="108"/>
      <c r="D8" s="106"/>
    </row>
    <row r="9" spans="1:9" ht="30.75" customHeight="1" thickBot="1" x14ac:dyDescent="0.3">
      <c r="A9" s="47">
        <v>3</v>
      </c>
      <c r="B9" s="48" t="s">
        <v>80</v>
      </c>
      <c r="C9" s="47" t="s">
        <v>81</v>
      </c>
      <c r="D9" s="89">
        <f>SUM(D10:D11)</f>
        <v>0</v>
      </c>
      <c r="I9" s="13"/>
    </row>
    <row r="10" spans="1:9" x14ac:dyDescent="0.25">
      <c r="A10" s="5" t="s">
        <v>44</v>
      </c>
      <c r="B10" s="8" t="s">
        <v>82</v>
      </c>
      <c r="C10" s="5" t="s">
        <v>83</v>
      </c>
      <c r="D10" s="90"/>
    </row>
    <row r="11" spans="1:9" ht="15.75" thickBot="1" x14ac:dyDescent="0.3">
      <c r="A11" s="11" t="s">
        <v>42</v>
      </c>
      <c r="B11" s="12" t="s">
        <v>84</v>
      </c>
      <c r="C11" s="11" t="s">
        <v>85</v>
      </c>
      <c r="D11" s="91"/>
    </row>
    <row r="12" spans="1:9" ht="15.75" thickBot="1" x14ac:dyDescent="0.3">
      <c r="A12" s="110"/>
      <c r="B12" s="111"/>
      <c r="C12" s="111"/>
      <c r="D12" s="106"/>
    </row>
    <row r="13" spans="1:9" ht="15.75" thickBot="1" x14ac:dyDescent="0.3">
      <c r="A13" s="49">
        <v>4</v>
      </c>
      <c r="B13" s="50" t="s">
        <v>86</v>
      </c>
      <c r="C13" s="51" t="s">
        <v>87</v>
      </c>
      <c r="D13" s="95"/>
    </row>
    <row r="14" spans="1:9" ht="15.75" thickBot="1" x14ac:dyDescent="0.3">
      <c r="A14" s="112"/>
      <c r="B14" s="113"/>
      <c r="C14" s="113"/>
      <c r="D14" s="114"/>
    </row>
    <row r="15" spans="1:9" ht="26.25" customHeight="1" thickBot="1" x14ac:dyDescent="0.3">
      <c r="A15" s="47">
        <v>5</v>
      </c>
      <c r="B15" s="48" t="s">
        <v>88</v>
      </c>
      <c r="C15" s="47" t="s">
        <v>89</v>
      </c>
      <c r="D15" s="89">
        <f>SUM(D16:D19)</f>
        <v>7.4999999999999997E-2</v>
      </c>
    </row>
    <row r="16" spans="1:9" x14ac:dyDescent="0.25">
      <c r="A16" s="5" t="s">
        <v>26</v>
      </c>
      <c r="B16" s="8" t="s">
        <v>90</v>
      </c>
      <c r="C16" s="5" t="s">
        <v>91</v>
      </c>
      <c r="D16" s="90"/>
    </row>
    <row r="17" spans="1:4" x14ac:dyDescent="0.25">
      <c r="A17" s="6" t="s">
        <v>24</v>
      </c>
      <c r="B17" s="9" t="s">
        <v>92</v>
      </c>
      <c r="C17" s="6" t="s">
        <v>93</v>
      </c>
      <c r="D17" s="92"/>
    </row>
    <row r="18" spans="1:4" x14ac:dyDescent="0.25">
      <c r="A18" s="6" t="s">
        <v>21</v>
      </c>
      <c r="B18" s="9" t="s">
        <v>94</v>
      </c>
      <c r="C18" s="6" t="s">
        <v>95</v>
      </c>
      <c r="D18" s="93">
        <v>0.03</v>
      </c>
    </row>
    <row r="19" spans="1:4" ht="15.75" thickBot="1" x14ac:dyDescent="0.3">
      <c r="A19" s="7" t="s">
        <v>19</v>
      </c>
      <c r="B19" s="10" t="s">
        <v>96</v>
      </c>
      <c r="C19" s="7" t="s">
        <v>96</v>
      </c>
      <c r="D19" s="94">
        <v>4.4999999999999998E-2</v>
      </c>
    </row>
    <row r="20" spans="1:4" ht="15.75" thickBot="1" x14ac:dyDescent="0.3">
      <c r="A20" s="110" t="s">
        <v>97</v>
      </c>
      <c r="B20" s="111"/>
      <c r="C20" s="111"/>
      <c r="D20" s="106"/>
    </row>
    <row r="21" spans="1:4" ht="24.75" customHeight="1" thickBot="1" x14ac:dyDescent="0.3">
      <c r="A21" s="115" t="s">
        <v>98</v>
      </c>
      <c r="B21" s="116"/>
      <c r="C21" s="55" t="s">
        <v>99</v>
      </c>
      <c r="D21" s="96">
        <f>(((1+(D5+D9))*(1+D7)*(1+D13))/(1-D15)-1)</f>
        <v>8.1081081081080919E-2</v>
      </c>
    </row>
    <row r="22" spans="1:4" x14ac:dyDescent="0.25">
      <c r="A22" s="117"/>
      <c r="B22" s="117"/>
      <c r="C22" s="117"/>
      <c r="D22" s="117"/>
    </row>
    <row r="23" spans="1:4" x14ac:dyDescent="0.25">
      <c r="A23" s="109"/>
      <c r="B23" s="109"/>
      <c r="C23" s="109"/>
      <c r="D23" s="109"/>
    </row>
    <row r="24" spans="1:4" ht="15.75" customHeight="1" x14ac:dyDescent="0.25"/>
  </sheetData>
  <sheetProtection algorithmName="SHA-512" hashValue="YpviLi6WW7z6LGqsBPgD9/Da96Md0jERvWnNwGu6x/xVbdb2mAk8rq15kciJaQfdrqSsJqeAoCvi0UgP3S5ESw==" saltValue="IfjbL0wB8SvHL+qZCLza7Q==" spinCount="100000" sheet="1" objects="1" scenarios="1"/>
  <mergeCells count="11">
    <mergeCell ref="A23:D23"/>
    <mergeCell ref="A12:D12"/>
    <mergeCell ref="A14:D14"/>
    <mergeCell ref="A20:D20"/>
    <mergeCell ref="A21:B21"/>
    <mergeCell ref="A22:D22"/>
    <mergeCell ref="A1:D1"/>
    <mergeCell ref="A2:D2"/>
    <mergeCell ref="A4:D4"/>
    <mergeCell ref="A6:D6"/>
    <mergeCell ref="A8:D8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Custos Diretos</vt:lpstr>
      <vt:lpstr>Custos Indiretos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compras03</dc:creator>
  <cp:lastModifiedBy>camara3749</cp:lastModifiedBy>
  <dcterms:created xsi:type="dcterms:W3CDTF">2020-02-07T15:43:52Z</dcterms:created>
  <dcterms:modified xsi:type="dcterms:W3CDTF">2020-03-06T17:28:13Z</dcterms:modified>
</cp:coreProperties>
</file>